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95" windowHeight="7680" activeTab="0"/>
  </bookViews>
  <sheets>
    <sheet name="Verð janúar 2012" sheetId="1" r:id="rId1"/>
  </sheets>
  <externalReferences>
    <externalReference r:id="rId4"/>
  </externalReferences>
  <definedNames>
    <definedName name="Dags_visit_naest">'Verð janúar 2012'!$A$14</definedName>
    <definedName name="LVT">'Verð janúar 2012'!$C$9</definedName>
    <definedName name="NVT">'Verð janúar 2012'!$C$10</definedName>
    <definedName name="NvtNæstaMánaðar">'[1]Forsendur'!$D$4</definedName>
    <definedName name="NvtÞessaMánaðar">'[1]Forsendur'!$C$4</definedName>
    <definedName name="_xlnm.Print_Area" localSheetId="0">'Verð janúar 2012'!$B$7:$N$44,'Verð janúar 2012'!$B$46:$N$82</definedName>
    <definedName name="_xlnm.Print_Titles" localSheetId="0">'Verð janúar 2012'!$1:$5</definedName>
    <definedName name="Verdb_raun">'Verð janúar 2012'!$C$14</definedName>
    <definedName name="verdbspa">'Verð janúar 2012'!$C$13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<sst xmlns="http://schemas.openxmlformats.org/spreadsheetml/2006/main" count="39" uniqueCount="33">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</sst>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&#225;rm&#225;lasvi&#240;\fjarstyring\Fjarstyringarsvid\Fj&#225;rst&#253;ring\H&#250;sbr&#233;f\Reikna&#240;%20ver&#240;\2012\01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anúar 2012"/>
    </sheetNames>
    <sheetDataSet>
      <sheetData sheetId="0">
        <row r="2">
          <cell r="C2">
            <v>40909</v>
          </cell>
        </row>
        <row r="3">
          <cell r="C3">
            <v>7594</v>
          </cell>
          <cell r="D3">
            <v>7622</v>
          </cell>
        </row>
        <row r="4">
          <cell r="C4">
            <v>384.6</v>
          </cell>
          <cell r="D4">
            <v>386</v>
          </cell>
        </row>
        <row r="5">
          <cell r="D5">
            <v>41264</v>
          </cell>
        </row>
        <row r="6">
          <cell r="D6">
            <v>0.04457</v>
          </cell>
        </row>
        <row r="7">
          <cell r="C7">
            <v>0.0036</v>
          </cell>
        </row>
        <row r="8">
          <cell r="D8">
            <v>40935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I1" sqref="I1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40909</v>
      </c>
      <c r="I1" s="4">
        <f>'[1]Forsendur'!$C$2</f>
        <v>40909</v>
      </c>
    </row>
    <row r="2" spans="11:12" ht="15" customHeight="1" thickBot="1">
      <c r="K2" s="5" t="s">
        <v>1</v>
      </c>
      <c r="L2" s="6">
        <f>'[1]Forsendur'!C2</f>
        <v>40909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7594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384.6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0.0036</v>
      </c>
      <c r="D13" s="14"/>
      <c r="N13" s="15"/>
    </row>
    <row r="14" spans="1:14" ht="10.5" customHeight="1">
      <c r="A14" s="16">
        <f>IF(DAY('[1]Forsendur'!D5)&lt;1,32,DAY('[1]Forsendur'!D5))</f>
        <v>21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0.0036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0.0036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9.70011</v>
      </c>
      <c r="E16" s="19">
        <f t="shared" si="0"/>
        <v>8.564</v>
      </c>
      <c r="F16" s="19">
        <f t="shared" si="0"/>
        <v>8.83786</v>
      </c>
      <c r="G16" s="19">
        <f t="shared" si="0"/>
        <v>8.66106</v>
      </c>
      <c r="H16" s="19">
        <f t="shared" si="0"/>
        <v>8.215</v>
      </c>
      <c r="I16" s="19">
        <f>ROUND(100000*LVT/I$11*((1+I$12/100)^((DAYS360(I$6,$L$2)+$C16-1)/360)*((1+$A16)^(($C16-15)/30)))/100000,5)</f>
        <v>7.70667</v>
      </c>
      <c r="J16" s="19">
        <f t="shared" si="0"/>
        <v>7.59047</v>
      </c>
      <c r="K16" s="19">
        <f t="shared" si="0"/>
        <v>7.47135</v>
      </c>
      <c r="L16" s="19">
        <f t="shared" si="0"/>
        <v>7.2506</v>
      </c>
      <c r="M16" s="19">
        <f t="shared" si="0"/>
        <v>7.10015</v>
      </c>
      <c r="N16" s="19">
        <f t="shared" si="0"/>
        <v>6.88072</v>
      </c>
    </row>
    <row r="17" spans="1:14" ht="10.5" customHeight="1">
      <c r="A17" s="17">
        <f aca="true" t="shared" si="1" ref="A17:A43">IF(Dags_visit_naest&gt;C17,verdbspa,Verdb_raun)</f>
        <v>0.0036</v>
      </c>
      <c r="B17" s="20"/>
      <c r="C17" s="10">
        <f aca="true" t="shared" si="2" ref="C17:C43">C16+1</f>
        <v>2</v>
      </c>
      <c r="D17" s="19">
        <f t="shared" si="0"/>
        <v>9.70278</v>
      </c>
      <c r="E17" s="19">
        <f t="shared" si="0"/>
        <v>8.56636</v>
      </c>
      <c r="F17" s="19">
        <f t="shared" si="0"/>
        <v>8.84035</v>
      </c>
      <c r="G17" s="19">
        <f t="shared" si="0"/>
        <v>8.6635</v>
      </c>
      <c r="H17" s="19">
        <f t="shared" si="0"/>
        <v>8.21732</v>
      </c>
      <c r="I17" s="19">
        <f t="shared" si="0"/>
        <v>7.70885</v>
      </c>
      <c r="J17" s="19">
        <f t="shared" si="0"/>
        <v>7.59261</v>
      </c>
      <c r="K17" s="19">
        <f t="shared" si="0"/>
        <v>7.47345</v>
      </c>
      <c r="L17" s="19">
        <f t="shared" si="0"/>
        <v>7.25264</v>
      </c>
      <c r="M17" s="19">
        <f t="shared" si="0"/>
        <v>7.10215</v>
      </c>
      <c r="N17" s="19">
        <f t="shared" si="0"/>
        <v>6.88266</v>
      </c>
    </row>
    <row r="18" spans="1:14" ht="10.5" customHeight="1">
      <c r="A18" s="17">
        <f t="shared" si="1"/>
        <v>0.0036</v>
      </c>
      <c r="B18" s="20"/>
      <c r="C18" s="21">
        <f t="shared" si="2"/>
        <v>3</v>
      </c>
      <c r="D18" s="22">
        <f t="shared" si="0"/>
        <v>9.70545</v>
      </c>
      <c r="E18" s="22">
        <f t="shared" si="0"/>
        <v>8.56872</v>
      </c>
      <c r="F18" s="22">
        <f t="shared" si="0"/>
        <v>8.84284</v>
      </c>
      <c r="G18" s="22">
        <f t="shared" si="0"/>
        <v>8.66594</v>
      </c>
      <c r="H18" s="22">
        <f t="shared" si="0"/>
        <v>8.21963</v>
      </c>
      <c r="I18" s="22">
        <f t="shared" si="0"/>
        <v>7.71102</v>
      </c>
      <c r="J18" s="22">
        <f t="shared" si="0"/>
        <v>7.59475</v>
      </c>
      <c r="K18" s="22">
        <f t="shared" si="0"/>
        <v>7.47556</v>
      </c>
      <c r="L18" s="22">
        <f t="shared" si="0"/>
        <v>7.25468</v>
      </c>
      <c r="M18" s="22">
        <f t="shared" si="0"/>
        <v>7.10415</v>
      </c>
      <c r="N18" s="22">
        <f t="shared" si="0"/>
        <v>6.8846</v>
      </c>
    </row>
    <row r="19" spans="1:14" ht="10.5" customHeight="1">
      <c r="A19" s="17">
        <f t="shared" si="1"/>
        <v>0.0036</v>
      </c>
      <c r="B19" s="20"/>
      <c r="C19" s="10">
        <f t="shared" si="2"/>
        <v>4</v>
      </c>
      <c r="D19" s="19">
        <f t="shared" si="0"/>
        <v>9.70812</v>
      </c>
      <c r="E19" s="19">
        <f t="shared" si="0"/>
        <v>8.57108</v>
      </c>
      <c r="F19" s="19">
        <f t="shared" si="0"/>
        <v>8.84533</v>
      </c>
      <c r="G19" s="19">
        <f t="shared" si="0"/>
        <v>8.66838</v>
      </c>
      <c r="H19" s="19">
        <f t="shared" si="0"/>
        <v>8.22195</v>
      </c>
      <c r="I19" s="19">
        <f t="shared" si="0"/>
        <v>7.71319</v>
      </c>
      <c r="J19" s="19">
        <f t="shared" si="0"/>
        <v>7.59689</v>
      </c>
      <c r="K19" s="19">
        <f t="shared" si="0"/>
        <v>7.47766</v>
      </c>
      <c r="L19" s="19">
        <f t="shared" si="0"/>
        <v>7.25672</v>
      </c>
      <c r="M19" s="19">
        <f t="shared" si="0"/>
        <v>7.10615</v>
      </c>
      <c r="N19" s="19">
        <f t="shared" si="0"/>
        <v>6.88654</v>
      </c>
    </row>
    <row r="20" spans="1:14" ht="10.5" customHeight="1">
      <c r="A20" s="17">
        <f t="shared" si="1"/>
        <v>0.0036</v>
      </c>
      <c r="B20" s="20"/>
      <c r="C20" s="10">
        <f t="shared" si="2"/>
        <v>5</v>
      </c>
      <c r="D20" s="19">
        <f t="shared" si="0"/>
        <v>9.71079</v>
      </c>
      <c r="E20" s="19">
        <f t="shared" si="0"/>
        <v>8.57343</v>
      </c>
      <c r="F20" s="19">
        <f t="shared" si="0"/>
        <v>8.84782</v>
      </c>
      <c r="G20" s="19">
        <f t="shared" si="0"/>
        <v>8.67082</v>
      </c>
      <c r="H20" s="19">
        <f t="shared" si="0"/>
        <v>8.22426</v>
      </c>
      <c r="I20" s="19">
        <f t="shared" si="0"/>
        <v>7.71536</v>
      </c>
      <c r="J20" s="19">
        <f t="shared" si="0"/>
        <v>7.59903</v>
      </c>
      <c r="K20" s="19">
        <f t="shared" si="0"/>
        <v>7.47977</v>
      </c>
      <c r="L20" s="19">
        <f t="shared" si="0"/>
        <v>7.25877</v>
      </c>
      <c r="M20" s="19">
        <f t="shared" si="0"/>
        <v>7.10815</v>
      </c>
      <c r="N20" s="19">
        <f t="shared" si="0"/>
        <v>6.88848</v>
      </c>
    </row>
    <row r="21" spans="1:14" s="25" customFormat="1" ht="10.5" customHeight="1">
      <c r="A21" s="23">
        <f t="shared" si="1"/>
        <v>0.0036</v>
      </c>
      <c r="B21" s="24"/>
      <c r="C21" s="21">
        <f t="shared" si="2"/>
        <v>6</v>
      </c>
      <c r="D21" s="22">
        <f t="shared" si="0"/>
        <v>9.71346</v>
      </c>
      <c r="E21" s="22">
        <f t="shared" si="0"/>
        <v>8.57579</v>
      </c>
      <c r="F21" s="22">
        <f t="shared" si="0"/>
        <v>8.85032</v>
      </c>
      <c r="G21" s="22">
        <f t="shared" si="0"/>
        <v>8.67327</v>
      </c>
      <c r="H21" s="22">
        <f t="shared" si="0"/>
        <v>8.22658</v>
      </c>
      <c r="I21" s="22">
        <f t="shared" si="0"/>
        <v>7.71754</v>
      </c>
      <c r="J21" s="22">
        <f t="shared" si="0"/>
        <v>7.60117</v>
      </c>
      <c r="K21" s="22">
        <f t="shared" si="0"/>
        <v>7.48188</v>
      </c>
      <c r="L21" s="22">
        <f t="shared" si="0"/>
        <v>7.26081</v>
      </c>
      <c r="M21" s="22">
        <f t="shared" si="0"/>
        <v>7.11015</v>
      </c>
      <c r="N21" s="22">
        <f t="shared" si="0"/>
        <v>6.89042</v>
      </c>
    </row>
    <row r="22" spans="1:14" ht="10.5" customHeight="1">
      <c r="A22" s="17">
        <f t="shared" si="1"/>
        <v>0.0036</v>
      </c>
      <c r="B22" s="20"/>
      <c r="C22" s="10">
        <f t="shared" si="2"/>
        <v>7</v>
      </c>
      <c r="D22" s="19">
        <f t="shared" si="0"/>
        <v>9.71613</v>
      </c>
      <c r="E22" s="19">
        <f t="shared" si="0"/>
        <v>8.57815</v>
      </c>
      <c r="F22" s="19">
        <f t="shared" si="0"/>
        <v>8.85281</v>
      </c>
      <c r="G22" s="19">
        <f t="shared" si="0"/>
        <v>8.67571</v>
      </c>
      <c r="H22" s="19">
        <f t="shared" si="0"/>
        <v>8.2289</v>
      </c>
      <c r="I22" s="19">
        <f t="shared" si="0"/>
        <v>7.71971</v>
      </c>
      <c r="J22" s="19">
        <f t="shared" si="0"/>
        <v>7.60331</v>
      </c>
      <c r="K22" s="19">
        <f t="shared" si="0"/>
        <v>7.48399</v>
      </c>
      <c r="L22" s="19">
        <f t="shared" si="0"/>
        <v>7.26286</v>
      </c>
      <c r="M22" s="19">
        <f t="shared" si="0"/>
        <v>7.11216</v>
      </c>
      <c r="N22" s="19">
        <f t="shared" si="0"/>
        <v>6.89236</v>
      </c>
    </row>
    <row r="23" spans="1:14" ht="10.5" customHeight="1">
      <c r="A23" s="17">
        <f t="shared" si="1"/>
        <v>0.0036</v>
      </c>
      <c r="B23" s="20"/>
      <c r="C23" s="10">
        <f t="shared" si="2"/>
        <v>8</v>
      </c>
      <c r="D23" s="19">
        <f t="shared" si="0"/>
        <v>9.71881</v>
      </c>
      <c r="E23" s="19">
        <f t="shared" si="0"/>
        <v>8.58051</v>
      </c>
      <c r="F23" s="19">
        <f t="shared" si="0"/>
        <v>8.8553</v>
      </c>
      <c r="G23" s="19">
        <f t="shared" si="0"/>
        <v>8.67815</v>
      </c>
      <c r="H23" s="19">
        <f t="shared" si="0"/>
        <v>8.23121</v>
      </c>
      <c r="I23" s="19">
        <f t="shared" si="0"/>
        <v>7.72188</v>
      </c>
      <c r="J23" s="19">
        <f t="shared" si="0"/>
        <v>7.60545</v>
      </c>
      <c r="K23" s="19">
        <f t="shared" si="0"/>
        <v>7.48609</v>
      </c>
      <c r="L23" s="19">
        <f t="shared" si="0"/>
        <v>7.2649</v>
      </c>
      <c r="M23" s="19">
        <f t="shared" si="0"/>
        <v>7.11416</v>
      </c>
      <c r="N23" s="19">
        <f t="shared" si="0"/>
        <v>6.8943</v>
      </c>
    </row>
    <row r="24" spans="1:14" s="25" customFormat="1" ht="10.5" customHeight="1">
      <c r="A24" s="17">
        <f t="shared" si="1"/>
        <v>0.0036</v>
      </c>
      <c r="B24" s="20"/>
      <c r="C24" s="21">
        <f t="shared" si="2"/>
        <v>9</v>
      </c>
      <c r="D24" s="22">
        <f t="shared" si="0"/>
        <v>9.72148</v>
      </c>
      <c r="E24" s="22">
        <f t="shared" si="0"/>
        <v>8.58287</v>
      </c>
      <c r="F24" s="22">
        <f t="shared" si="0"/>
        <v>8.8578</v>
      </c>
      <c r="G24" s="22">
        <f t="shared" si="0"/>
        <v>8.6806</v>
      </c>
      <c r="H24" s="22">
        <f t="shared" si="0"/>
        <v>8.23353</v>
      </c>
      <c r="I24" s="22">
        <f t="shared" si="0"/>
        <v>7.72406</v>
      </c>
      <c r="J24" s="22">
        <f t="shared" si="0"/>
        <v>7.60759</v>
      </c>
      <c r="K24" s="22">
        <f t="shared" si="0"/>
        <v>7.4882</v>
      </c>
      <c r="L24" s="22">
        <f t="shared" si="0"/>
        <v>7.26695</v>
      </c>
      <c r="M24" s="22">
        <f t="shared" si="0"/>
        <v>7.11617</v>
      </c>
      <c r="N24" s="22">
        <f t="shared" si="0"/>
        <v>6.89625</v>
      </c>
    </row>
    <row r="25" spans="1:14" s="25" customFormat="1" ht="10.5" customHeight="1">
      <c r="A25" s="17">
        <f t="shared" si="1"/>
        <v>0.0036</v>
      </c>
      <c r="B25" s="20"/>
      <c r="C25" s="26">
        <f t="shared" si="2"/>
        <v>10</v>
      </c>
      <c r="D25" s="19">
        <f t="shared" si="0"/>
        <v>9.72416</v>
      </c>
      <c r="E25" s="19">
        <f t="shared" si="0"/>
        <v>8.58523</v>
      </c>
      <c r="F25" s="19">
        <f t="shared" si="0"/>
        <v>8.86029</v>
      </c>
      <c r="G25" s="19">
        <f t="shared" si="0"/>
        <v>8.68304</v>
      </c>
      <c r="H25" s="19">
        <f t="shared" si="0"/>
        <v>8.23585</v>
      </c>
      <c r="I25" s="19">
        <f t="shared" si="0"/>
        <v>7.72623</v>
      </c>
      <c r="J25" s="19">
        <f t="shared" si="0"/>
        <v>7.60974</v>
      </c>
      <c r="K25" s="19">
        <f t="shared" si="0"/>
        <v>7.49031</v>
      </c>
      <c r="L25" s="19">
        <f t="shared" si="0"/>
        <v>7.269</v>
      </c>
      <c r="M25" s="19">
        <f t="shared" si="0"/>
        <v>7.11817</v>
      </c>
      <c r="N25" s="19">
        <f t="shared" si="0"/>
        <v>6.89819</v>
      </c>
    </row>
    <row r="26" spans="1:14" s="28" customFormat="1" ht="10.5" customHeight="1">
      <c r="A26" s="17">
        <f t="shared" si="1"/>
        <v>0.0036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9.72683</v>
      </c>
      <c r="E26" s="19">
        <f t="shared" si="3"/>
        <v>8.5876</v>
      </c>
      <c r="F26" s="19">
        <f t="shared" si="3"/>
        <v>8.86279</v>
      </c>
      <c r="G26" s="19">
        <f t="shared" si="3"/>
        <v>8.68549</v>
      </c>
      <c r="H26" s="19">
        <f t="shared" si="3"/>
        <v>8.23817</v>
      </c>
      <c r="I26" s="19">
        <f t="shared" si="3"/>
        <v>7.72841</v>
      </c>
      <c r="J26" s="19">
        <f t="shared" si="3"/>
        <v>7.61188</v>
      </c>
      <c r="K26" s="19">
        <f t="shared" si="3"/>
        <v>7.49242</v>
      </c>
      <c r="L26" s="19">
        <f t="shared" si="3"/>
        <v>7.27105</v>
      </c>
      <c r="M26" s="19">
        <f t="shared" si="3"/>
        <v>7.12017</v>
      </c>
      <c r="N26" s="19">
        <f t="shared" si="3"/>
        <v>6.90013</v>
      </c>
    </row>
    <row r="27" spans="1:14" s="28" customFormat="1" ht="10.5" customHeight="1">
      <c r="A27" s="29">
        <f t="shared" si="1"/>
        <v>0.0036</v>
      </c>
      <c r="B27" s="27"/>
      <c r="C27" s="21">
        <f t="shared" si="2"/>
        <v>12</v>
      </c>
      <c r="D27" s="22">
        <f t="shared" si="3"/>
        <v>9.72951</v>
      </c>
      <c r="E27" s="22">
        <f t="shared" si="3"/>
        <v>8.58996</v>
      </c>
      <c r="F27" s="22">
        <f t="shared" si="3"/>
        <v>8.86528</v>
      </c>
      <c r="G27" s="22">
        <f t="shared" si="3"/>
        <v>8.68794</v>
      </c>
      <c r="H27" s="22">
        <f t="shared" si="3"/>
        <v>8.24049</v>
      </c>
      <c r="I27" s="22">
        <f t="shared" si="3"/>
        <v>7.73059</v>
      </c>
      <c r="J27" s="22">
        <f t="shared" si="3"/>
        <v>7.61402</v>
      </c>
      <c r="K27" s="22">
        <f t="shared" si="3"/>
        <v>7.49453</v>
      </c>
      <c r="L27" s="22">
        <f t="shared" si="3"/>
        <v>7.27309</v>
      </c>
      <c r="M27" s="22">
        <f t="shared" si="3"/>
        <v>7.12218</v>
      </c>
      <c r="N27" s="22">
        <f t="shared" si="3"/>
        <v>6.90207</v>
      </c>
    </row>
    <row r="28" spans="1:14" s="28" customFormat="1" ht="10.5" customHeight="1">
      <c r="A28" s="29">
        <f t="shared" si="1"/>
        <v>0.0036</v>
      </c>
      <c r="B28" s="27"/>
      <c r="C28" s="26">
        <f t="shared" si="2"/>
        <v>13</v>
      </c>
      <c r="D28" s="19">
        <f t="shared" si="3"/>
        <v>9.73218</v>
      </c>
      <c r="E28" s="19">
        <f t="shared" si="3"/>
        <v>8.59232</v>
      </c>
      <c r="F28" s="19">
        <f t="shared" si="3"/>
        <v>8.86778</v>
      </c>
      <c r="G28" s="19">
        <f t="shared" si="3"/>
        <v>8.69038</v>
      </c>
      <c r="H28" s="19">
        <f t="shared" si="3"/>
        <v>8.24281</v>
      </c>
      <c r="I28" s="19">
        <f t="shared" si="3"/>
        <v>7.73277</v>
      </c>
      <c r="J28" s="19">
        <f t="shared" si="3"/>
        <v>7.61617</v>
      </c>
      <c r="K28" s="19">
        <f t="shared" si="3"/>
        <v>7.49664</v>
      </c>
      <c r="L28" s="19">
        <f t="shared" si="3"/>
        <v>7.27514</v>
      </c>
      <c r="M28" s="19">
        <f t="shared" si="3"/>
        <v>7.12419</v>
      </c>
      <c r="N28" s="19">
        <f t="shared" si="3"/>
        <v>6.90402</v>
      </c>
    </row>
    <row r="29" spans="1:14" s="28" customFormat="1" ht="10.5" customHeight="1">
      <c r="A29" s="30">
        <f t="shared" si="1"/>
        <v>0.0036</v>
      </c>
      <c r="B29" s="27"/>
      <c r="C29" s="26">
        <f t="shared" si="2"/>
        <v>14</v>
      </c>
      <c r="D29" s="19">
        <f t="shared" si="3"/>
        <v>9.73486</v>
      </c>
      <c r="E29" s="19">
        <f t="shared" si="3"/>
        <v>8.59469</v>
      </c>
      <c r="F29" s="19">
        <f t="shared" si="3"/>
        <v>8.87028</v>
      </c>
      <c r="G29" s="19">
        <f t="shared" si="3"/>
        <v>8.69283</v>
      </c>
      <c r="H29" s="19">
        <f t="shared" si="3"/>
        <v>8.24514</v>
      </c>
      <c r="I29" s="19">
        <f t="shared" si="3"/>
        <v>7.73494</v>
      </c>
      <c r="J29" s="19">
        <f t="shared" si="3"/>
        <v>7.61831</v>
      </c>
      <c r="K29" s="19">
        <f t="shared" si="3"/>
        <v>7.49875</v>
      </c>
      <c r="L29" s="19">
        <f t="shared" si="3"/>
        <v>7.27719</v>
      </c>
      <c r="M29" s="19">
        <f t="shared" si="3"/>
        <v>7.12619</v>
      </c>
      <c r="N29" s="19">
        <f t="shared" si="3"/>
        <v>6.90596</v>
      </c>
    </row>
    <row r="30" spans="1:14" s="28" customFormat="1" ht="10.5" customHeight="1">
      <c r="A30" s="30">
        <f t="shared" si="1"/>
        <v>0.0036</v>
      </c>
      <c r="B30" s="27"/>
      <c r="C30" s="21">
        <f t="shared" si="2"/>
        <v>15</v>
      </c>
      <c r="D30" s="22">
        <f t="shared" si="3"/>
        <v>9.73754</v>
      </c>
      <c r="E30" s="22">
        <f t="shared" si="3"/>
        <v>8.59705</v>
      </c>
      <c r="F30" s="22">
        <f t="shared" si="3"/>
        <v>8.87278</v>
      </c>
      <c r="G30" s="22">
        <f t="shared" si="3"/>
        <v>8.69528</v>
      </c>
      <c r="H30" s="22">
        <f t="shared" si="3"/>
        <v>8.24746</v>
      </c>
      <c r="I30" s="22">
        <f t="shared" si="3"/>
        <v>7.73712</v>
      </c>
      <c r="J30" s="22">
        <f t="shared" si="3"/>
        <v>7.62046</v>
      </c>
      <c r="K30" s="22">
        <f t="shared" si="3"/>
        <v>7.50087</v>
      </c>
      <c r="L30" s="22">
        <f t="shared" si="3"/>
        <v>7.27924</v>
      </c>
      <c r="M30" s="22">
        <f t="shared" si="3"/>
        <v>7.1282</v>
      </c>
      <c r="N30" s="22">
        <f t="shared" si="3"/>
        <v>6.90791</v>
      </c>
    </row>
    <row r="31" spans="1:14" s="28" customFormat="1" ht="10.5" customHeight="1">
      <c r="A31" s="30">
        <f t="shared" si="1"/>
        <v>0.0036</v>
      </c>
      <c r="C31" s="26">
        <f t="shared" si="2"/>
        <v>16</v>
      </c>
      <c r="D31" s="19">
        <f t="shared" si="3"/>
        <v>9.74022</v>
      </c>
      <c r="E31" s="19">
        <f t="shared" si="3"/>
        <v>8.59942</v>
      </c>
      <c r="F31" s="19">
        <f t="shared" si="3"/>
        <v>8.87528</v>
      </c>
      <c r="G31" s="19">
        <f t="shared" si="3"/>
        <v>8.69773</v>
      </c>
      <c r="H31" s="19">
        <f t="shared" si="3"/>
        <v>8.24978</v>
      </c>
      <c r="I31" s="19">
        <f t="shared" si="3"/>
        <v>7.7393</v>
      </c>
      <c r="J31" s="19">
        <f t="shared" si="3"/>
        <v>7.62261</v>
      </c>
      <c r="K31" s="19">
        <f t="shared" si="3"/>
        <v>7.50298</v>
      </c>
      <c r="L31" s="19">
        <f t="shared" si="3"/>
        <v>7.28129</v>
      </c>
      <c r="M31" s="19">
        <f t="shared" si="3"/>
        <v>7.13021</v>
      </c>
      <c r="N31" s="19">
        <f t="shared" si="3"/>
        <v>6.90985</v>
      </c>
    </row>
    <row r="32" spans="1:14" s="28" customFormat="1" ht="10.5" customHeight="1">
      <c r="A32" s="30">
        <f t="shared" si="1"/>
        <v>0.0036</v>
      </c>
      <c r="C32" s="26">
        <f t="shared" si="2"/>
        <v>17</v>
      </c>
      <c r="D32" s="19">
        <f t="shared" si="3"/>
        <v>9.7429</v>
      </c>
      <c r="E32" s="19">
        <f t="shared" si="3"/>
        <v>8.60178</v>
      </c>
      <c r="F32" s="19">
        <f t="shared" si="3"/>
        <v>8.87778</v>
      </c>
      <c r="G32" s="19">
        <f t="shared" si="3"/>
        <v>8.70018</v>
      </c>
      <c r="H32" s="19">
        <f t="shared" si="3"/>
        <v>8.2521</v>
      </c>
      <c r="I32" s="19">
        <f t="shared" si="3"/>
        <v>7.74148</v>
      </c>
      <c r="J32" s="19">
        <f t="shared" si="3"/>
        <v>7.62475</v>
      </c>
      <c r="K32" s="19">
        <f t="shared" si="3"/>
        <v>7.50509</v>
      </c>
      <c r="L32" s="19">
        <f t="shared" si="3"/>
        <v>7.28334</v>
      </c>
      <c r="M32" s="19">
        <f t="shared" si="3"/>
        <v>7.13222</v>
      </c>
      <c r="N32" s="19">
        <f t="shared" si="3"/>
        <v>6.9118</v>
      </c>
    </row>
    <row r="33" spans="1:14" s="28" customFormat="1" ht="10.5" customHeight="1">
      <c r="A33" s="30">
        <f t="shared" si="1"/>
        <v>0.0036</v>
      </c>
      <c r="C33" s="21">
        <f t="shared" si="2"/>
        <v>18</v>
      </c>
      <c r="D33" s="22">
        <f t="shared" si="3"/>
        <v>9.74558</v>
      </c>
      <c r="E33" s="22">
        <f t="shared" si="3"/>
        <v>8.60415</v>
      </c>
      <c r="F33" s="22">
        <f t="shared" si="3"/>
        <v>8.88028</v>
      </c>
      <c r="G33" s="22">
        <f t="shared" si="3"/>
        <v>8.70263</v>
      </c>
      <c r="H33" s="22">
        <f t="shared" si="3"/>
        <v>8.25443</v>
      </c>
      <c r="I33" s="22">
        <f t="shared" si="3"/>
        <v>7.74366</v>
      </c>
      <c r="J33" s="22">
        <f t="shared" si="3"/>
        <v>7.6269</v>
      </c>
      <c r="K33" s="22">
        <f t="shared" si="3"/>
        <v>7.50721</v>
      </c>
      <c r="L33" s="22">
        <f t="shared" si="3"/>
        <v>7.28539</v>
      </c>
      <c r="M33" s="22">
        <f t="shared" si="3"/>
        <v>7.13423</v>
      </c>
      <c r="N33" s="22">
        <f t="shared" si="3"/>
        <v>6.91375</v>
      </c>
    </row>
    <row r="34" spans="1:14" s="28" customFormat="1" ht="10.5" customHeight="1">
      <c r="A34" s="30">
        <f t="shared" si="1"/>
        <v>0.0036</v>
      </c>
      <c r="C34" s="26">
        <f t="shared" si="2"/>
        <v>19</v>
      </c>
      <c r="D34" s="19">
        <f t="shared" si="3"/>
        <v>9.74826</v>
      </c>
      <c r="E34" s="19">
        <f t="shared" si="3"/>
        <v>8.60651</v>
      </c>
      <c r="F34" s="19">
        <f t="shared" si="3"/>
        <v>8.88278</v>
      </c>
      <c r="G34" s="19">
        <f t="shared" si="3"/>
        <v>8.70508</v>
      </c>
      <c r="H34" s="19">
        <f t="shared" si="3"/>
        <v>8.25675</v>
      </c>
      <c r="I34" s="19">
        <f t="shared" si="3"/>
        <v>7.74584</v>
      </c>
      <c r="J34" s="19">
        <f t="shared" si="3"/>
        <v>7.62905</v>
      </c>
      <c r="K34" s="19">
        <f t="shared" si="3"/>
        <v>7.50932</v>
      </c>
      <c r="L34" s="19">
        <f t="shared" si="3"/>
        <v>7.28745</v>
      </c>
      <c r="M34" s="19">
        <f t="shared" si="3"/>
        <v>7.13624</v>
      </c>
      <c r="N34" s="19">
        <f t="shared" si="3"/>
        <v>6.9157</v>
      </c>
    </row>
    <row r="35" spans="1:14" s="28" customFormat="1" ht="10.5" customHeight="1">
      <c r="A35" s="30">
        <f t="shared" si="1"/>
        <v>0.0036</v>
      </c>
      <c r="C35" s="26">
        <f t="shared" si="2"/>
        <v>20</v>
      </c>
      <c r="D35" s="19">
        <f t="shared" si="3"/>
        <v>9.75094</v>
      </c>
      <c r="E35" s="19">
        <f t="shared" si="3"/>
        <v>8.60888</v>
      </c>
      <c r="F35" s="19">
        <f t="shared" si="3"/>
        <v>8.88528</v>
      </c>
      <c r="G35" s="19">
        <f t="shared" si="3"/>
        <v>8.70753</v>
      </c>
      <c r="H35" s="19">
        <f t="shared" si="3"/>
        <v>8.25908</v>
      </c>
      <c r="I35" s="19">
        <f t="shared" si="3"/>
        <v>7.74803</v>
      </c>
      <c r="J35" s="19">
        <f t="shared" si="3"/>
        <v>7.6312</v>
      </c>
      <c r="K35" s="19">
        <f t="shared" si="3"/>
        <v>7.51144</v>
      </c>
      <c r="L35" s="19">
        <f t="shared" si="3"/>
        <v>7.2895</v>
      </c>
      <c r="M35" s="19">
        <f t="shared" si="3"/>
        <v>7.13825</v>
      </c>
      <c r="N35" s="19">
        <f t="shared" si="3"/>
        <v>6.91764</v>
      </c>
    </row>
    <row r="36" spans="1:14" s="28" customFormat="1" ht="10.5" customHeight="1">
      <c r="A36" s="30">
        <f t="shared" si="1"/>
        <v>0.0036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9.75362</v>
      </c>
      <c r="E36" s="22">
        <f t="shared" si="4"/>
        <v>8.61125</v>
      </c>
      <c r="F36" s="22">
        <f t="shared" si="4"/>
        <v>8.88778</v>
      </c>
      <c r="G36" s="22">
        <f t="shared" si="4"/>
        <v>8.70999</v>
      </c>
      <c r="H36" s="22">
        <f t="shared" si="4"/>
        <v>8.26141</v>
      </c>
      <c r="I36" s="22">
        <f t="shared" si="4"/>
        <v>7.75021</v>
      </c>
      <c r="J36" s="22">
        <f t="shared" si="4"/>
        <v>7.63335</v>
      </c>
      <c r="K36" s="22">
        <f t="shared" si="4"/>
        <v>7.51355</v>
      </c>
      <c r="L36" s="22">
        <f t="shared" si="4"/>
        <v>7.29155</v>
      </c>
      <c r="M36" s="22">
        <f t="shared" si="4"/>
        <v>7.14026</v>
      </c>
      <c r="N36" s="22">
        <f t="shared" si="4"/>
        <v>6.91959</v>
      </c>
    </row>
    <row r="37" spans="1:17" s="28" customFormat="1" ht="10.5" customHeight="1">
      <c r="A37" s="30">
        <f t="shared" si="1"/>
        <v>0.0036</v>
      </c>
      <c r="C37" s="26">
        <f t="shared" si="2"/>
        <v>22</v>
      </c>
      <c r="D37" s="19">
        <f t="shared" si="4"/>
        <v>9.75631</v>
      </c>
      <c r="E37" s="19">
        <f t="shared" si="4"/>
        <v>8.61362</v>
      </c>
      <c r="F37" s="19">
        <f t="shared" si="4"/>
        <v>8.89029</v>
      </c>
      <c r="G37" s="19">
        <f t="shared" si="4"/>
        <v>8.71244</v>
      </c>
      <c r="H37" s="19">
        <f t="shared" si="4"/>
        <v>8.26373</v>
      </c>
      <c r="I37" s="19">
        <f t="shared" si="4"/>
        <v>7.75239</v>
      </c>
      <c r="J37" s="19">
        <f t="shared" si="4"/>
        <v>7.6355</v>
      </c>
      <c r="K37" s="19">
        <f t="shared" si="4"/>
        <v>7.51567</v>
      </c>
      <c r="L37" s="19">
        <f t="shared" si="4"/>
        <v>7.29361</v>
      </c>
      <c r="M37" s="19">
        <f t="shared" si="4"/>
        <v>7.14227</v>
      </c>
      <c r="N37" s="19">
        <f t="shared" si="4"/>
        <v>6.92154</v>
      </c>
      <c r="P37" s="19"/>
      <c r="Q37" s="19"/>
    </row>
    <row r="38" spans="1:14" s="28" customFormat="1" ht="10.5" customHeight="1">
      <c r="A38" s="30">
        <f t="shared" si="1"/>
        <v>0.0036</v>
      </c>
      <c r="C38" s="26">
        <f t="shared" si="2"/>
        <v>23</v>
      </c>
      <c r="D38" s="19">
        <f t="shared" si="4"/>
        <v>9.75899</v>
      </c>
      <c r="E38" s="19">
        <f t="shared" si="4"/>
        <v>8.61599</v>
      </c>
      <c r="F38" s="19">
        <f t="shared" si="4"/>
        <v>8.89279</v>
      </c>
      <c r="G38" s="19">
        <f t="shared" si="4"/>
        <v>8.71489</v>
      </c>
      <c r="H38" s="19">
        <f t="shared" si="4"/>
        <v>8.26606</v>
      </c>
      <c r="I38" s="19">
        <f t="shared" si="4"/>
        <v>7.75457</v>
      </c>
      <c r="J38" s="19">
        <f t="shared" si="4"/>
        <v>7.63765</v>
      </c>
      <c r="K38" s="19">
        <f t="shared" si="4"/>
        <v>7.51779</v>
      </c>
      <c r="L38" s="19">
        <f t="shared" si="4"/>
        <v>7.29566</v>
      </c>
      <c r="M38" s="19">
        <f t="shared" si="4"/>
        <v>7.14428</v>
      </c>
      <c r="N38" s="19">
        <f t="shared" si="4"/>
        <v>6.92349</v>
      </c>
    </row>
    <row r="39" spans="1:14" s="28" customFormat="1" ht="10.5" customHeight="1">
      <c r="A39" s="30">
        <f t="shared" si="1"/>
        <v>0.0036</v>
      </c>
      <c r="C39" s="21">
        <f t="shared" si="2"/>
        <v>24</v>
      </c>
      <c r="D39" s="22">
        <f t="shared" si="4"/>
        <v>9.76168</v>
      </c>
      <c r="E39" s="22">
        <f t="shared" si="4"/>
        <v>8.61836</v>
      </c>
      <c r="F39" s="22">
        <f t="shared" si="4"/>
        <v>8.8953</v>
      </c>
      <c r="G39" s="22">
        <f t="shared" si="4"/>
        <v>8.71735</v>
      </c>
      <c r="H39" s="22">
        <f t="shared" si="4"/>
        <v>8.26839</v>
      </c>
      <c r="I39" s="22">
        <f t="shared" si="4"/>
        <v>7.75676</v>
      </c>
      <c r="J39" s="22">
        <f t="shared" si="4"/>
        <v>7.6398</v>
      </c>
      <c r="K39" s="22">
        <f t="shared" si="4"/>
        <v>7.5199</v>
      </c>
      <c r="L39" s="22">
        <f t="shared" si="4"/>
        <v>7.29772</v>
      </c>
      <c r="M39" s="22">
        <f t="shared" si="4"/>
        <v>7.14629</v>
      </c>
      <c r="N39" s="22">
        <f t="shared" si="4"/>
        <v>6.92544</v>
      </c>
    </row>
    <row r="40" spans="1:14" s="28" customFormat="1" ht="10.5" customHeight="1">
      <c r="A40" s="30">
        <f t="shared" si="1"/>
        <v>0.0036</v>
      </c>
      <c r="C40" s="26">
        <f t="shared" si="2"/>
        <v>25</v>
      </c>
      <c r="D40" s="19">
        <f t="shared" si="4"/>
        <v>9.76436</v>
      </c>
      <c r="E40" s="19">
        <f t="shared" si="4"/>
        <v>8.62073</v>
      </c>
      <c r="F40" s="19">
        <f t="shared" si="4"/>
        <v>8.8978</v>
      </c>
      <c r="G40" s="19">
        <f t="shared" si="4"/>
        <v>8.7198</v>
      </c>
      <c r="H40" s="19">
        <f t="shared" si="4"/>
        <v>8.27072</v>
      </c>
      <c r="I40" s="19">
        <f t="shared" si="4"/>
        <v>7.75894</v>
      </c>
      <c r="J40" s="19">
        <f t="shared" si="4"/>
        <v>7.64195</v>
      </c>
      <c r="K40" s="19">
        <f t="shared" si="4"/>
        <v>7.52202</v>
      </c>
      <c r="L40" s="19">
        <f t="shared" si="4"/>
        <v>7.29977</v>
      </c>
      <c r="M40" s="19">
        <f t="shared" si="4"/>
        <v>7.1483</v>
      </c>
      <c r="N40" s="19">
        <f t="shared" si="4"/>
        <v>6.92739</v>
      </c>
    </row>
    <row r="41" spans="1:14" s="28" customFormat="1" ht="10.5" customHeight="1">
      <c r="A41" s="30">
        <f t="shared" si="1"/>
        <v>0.0036</v>
      </c>
      <c r="C41" s="26">
        <f t="shared" si="2"/>
        <v>26</v>
      </c>
      <c r="D41" s="19">
        <f t="shared" si="4"/>
        <v>9.76705</v>
      </c>
      <c r="E41" s="19">
        <f t="shared" si="4"/>
        <v>8.6231</v>
      </c>
      <c r="F41" s="19">
        <f t="shared" si="4"/>
        <v>8.90031</v>
      </c>
      <c r="G41" s="19">
        <f t="shared" si="4"/>
        <v>8.72226</v>
      </c>
      <c r="H41" s="19">
        <f t="shared" si="4"/>
        <v>8.27305</v>
      </c>
      <c r="I41" s="19">
        <f t="shared" si="4"/>
        <v>7.76113</v>
      </c>
      <c r="J41" s="19">
        <f t="shared" si="4"/>
        <v>7.6441</v>
      </c>
      <c r="K41" s="19">
        <f t="shared" si="4"/>
        <v>7.52414</v>
      </c>
      <c r="L41" s="19">
        <f t="shared" si="4"/>
        <v>7.30183</v>
      </c>
      <c r="M41" s="19">
        <f t="shared" si="4"/>
        <v>7.15032</v>
      </c>
      <c r="N41" s="19">
        <f t="shared" si="4"/>
        <v>6.92934</v>
      </c>
    </row>
    <row r="42" spans="1:14" s="28" customFormat="1" ht="10.5" customHeight="1">
      <c r="A42" s="30">
        <f t="shared" si="1"/>
        <v>0.0036</v>
      </c>
      <c r="C42" s="21">
        <f t="shared" si="2"/>
        <v>27</v>
      </c>
      <c r="D42" s="22">
        <f t="shared" si="4"/>
        <v>9.76974</v>
      </c>
      <c r="E42" s="22">
        <f t="shared" si="4"/>
        <v>8.62548</v>
      </c>
      <c r="F42" s="22">
        <f t="shared" si="4"/>
        <v>8.90282</v>
      </c>
      <c r="G42" s="22">
        <f t="shared" si="4"/>
        <v>8.72472</v>
      </c>
      <c r="H42" s="22">
        <f t="shared" si="4"/>
        <v>8.27538</v>
      </c>
      <c r="I42" s="22">
        <f t="shared" si="4"/>
        <v>7.76332</v>
      </c>
      <c r="J42" s="22">
        <f t="shared" si="4"/>
        <v>7.64626</v>
      </c>
      <c r="K42" s="22">
        <f t="shared" si="4"/>
        <v>7.52626</v>
      </c>
      <c r="L42" s="22">
        <f t="shared" si="4"/>
        <v>7.30388</v>
      </c>
      <c r="M42" s="22">
        <f t="shared" si="4"/>
        <v>7.15233</v>
      </c>
      <c r="N42" s="22">
        <f t="shared" si="4"/>
        <v>6.9313</v>
      </c>
    </row>
    <row r="43" spans="1:14" s="28" customFormat="1" ht="10.5" customHeight="1">
      <c r="A43" s="30">
        <f t="shared" si="1"/>
        <v>0.0036</v>
      </c>
      <c r="C43" s="26">
        <f t="shared" si="2"/>
        <v>28</v>
      </c>
      <c r="D43" s="19">
        <f t="shared" si="4"/>
        <v>9.77242</v>
      </c>
      <c r="E43" s="19">
        <f t="shared" si="4"/>
        <v>8.62785</v>
      </c>
      <c r="F43" s="19">
        <f t="shared" si="4"/>
        <v>8.90532</v>
      </c>
      <c r="G43" s="19">
        <f t="shared" si="4"/>
        <v>8.72717</v>
      </c>
      <c r="H43" s="19">
        <f t="shared" si="4"/>
        <v>8.27771</v>
      </c>
      <c r="I43" s="19">
        <f t="shared" si="4"/>
        <v>7.7655</v>
      </c>
      <c r="J43" s="19">
        <f t="shared" si="4"/>
        <v>7.64841</v>
      </c>
      <c r="K43" s="19">
        <f t="shared" si="4"/>
        <v>7.52838</v>
      </c>
      <c r="L43" s="19">
        <f t="shared" si="4"/>
        <v>7.30594</v>
      </c>
      <c r="M43" s="19">
        <f t="shared" si="4"/>
        <v>7.15435</v>
      </c>
      <c r="N43" s="19">
        <f t="shared" si="4"/>
        <v>6.93325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7594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384.6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0.0036</v>
      </c>
    </row>
    <row r="53" spans="1:14" ht="10.5" customHeight="1">
      <c r="A53" s="31"/>
      <c r="B53" s="1" t="str">
        <f>B14</f>
        <v>Hækkun vísitölu</v>
      </c>
      <c r="C53" s="13">
        <f>Verdb_raun</f>
        <v>0.0036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0.0036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6.68919</v>
      </c>
      <c r="E55" s="19">
        <f t="shared" si="6"/>
        <v>5.52086</v>
      </c>
      <c r="F55" s="19">
        <f t="shared" si="6"/>
        <v>5.21909</v>
      </c>
      <c r="G55" s="19">
        <f t="shared" si="6"/>
        <v>5.13284</v>
      </c>
      <c r="H55" s="19">
        <f t="shared" si="6"/>
        <v>5.039</v>
      </c>
      <c r="I55" s="19">
        <f t="shared" si="6"/>
        <v>5.01509</v>
      </c>
      <c r="J55" s="19">
        <f>ROUND(100000*LVT/J$50*((1+J$51/100)^((DAYS360(J$45,$L$2)+$C55-1)/360)*((1+$A55)^(($C55-15)/30)))/100000,5)</f>
        <v>4.9206</v>
      </c>
      <c r="K55" s="19">
        <f aca="true" t="shared" si="7" ref="K55:N82">ROUND(100000*NVT/K$50*((1+K$51/100)^((DAYS360(K$45,$L$2)+$C55-1)/360)*((1+$A55)^(($C55-15)/30)))/100000,5)</f>
        <v>4.8077</v>
      </c>
      <c r="L55" s="19">
        <f t="shared" si="7"/>
        <v>4.62289</v>
      </c>
      <c r="M55" s="19">
        <f t="shared" si="7"/>
        <v>4.05488</v>
      </c>
      <c r="N55" s="19">
        <f t="shared" si="7"/>
        <v>3.12439</v>
      </c>
    </row>
    <row r="56" spans="1:14" ht="10.5" customHeight="1">
      <c r="A56" s="17">
        <f t="shared" si="5"/>
        <v>0.0036</v>
      </c>
      <c r="B56" s="32"/>
      <c r="C56" s="20">
        <f aca="true" t="shared" si="8" ref="C56:C82">C55+1</f>
        <v>2</v>
      </c>
      <c r="D56" s="19">
        <f t="shared" si="6"/>
        <v>6.69108</v>
      </c>
      <c r="E56" s="19">
        <f t="shared" si="6"/>
        <v>5.52227</v>
      </c>
      <c r="F56" s="19">
        <f t="shared" si="6"/>
        <v>5.22039</v>
      </c>
      <c r="G56" s="19">
        <f t="shared" si="6"/>
        <v>5.13411</v>
      </c>
      <c r="H56" s="19">
        <f t="shared" si="6"/>
        <v>5.04026</v>
      </c>
      <c r="I56" s="19">
        <f t="shared" si="6"/>
        <v>5.01634</v>
      </c>
      <c r="J56" s="19">
        <f t="shared" si="6"/>
        <v>4.92183</v>
      </c>
      <c r="K56" s="19">
        <f t="shared" si="7"/>
        <v>4.8089</v>
      </c>
      <c r="L56" s="19">
        <f t="shared" si="7"/>
        <v>4.62404</v>
      </c>
      <c r="M56" s="19">
        <f t="shared" si="7"/>
        <v>4.05589</v>
      </c>
      <c r="N56" s="19">
        <f t="shared" si="7"/>
        <v>3.12516</v>
      </c>
    </row>
    <row r="57" spans="1:14" ht="10.5" customHeight="1">
      <c r="A57" s="17">
        <f t="shared" si="5"/>
        <v>0.0036</v>
      </c>
      <c r="B57" s="32"/>
      <c r="C57" s="21">
        <f t="shared" si="8"/>
        <v>3</v>
      </c>
      <c r="D57" s="22">
        <f t="shared" si="6"/>
        <v>6.69296</v>
      </c>
      <c r="E57" s="22">
        <f t="shared" si="6"/>
        <v>5.52368</v>
      </c>
      <c r="F57" s="22">
        <f t="shared" si="6"/>
        <v>5.22169</v>
      </c>
      <c r="G57" s="22">
        <f t="shared" si="6"/>
        <v>5.13539</v>
      </c>
      <c r="H57" s="22">
        <f t="shared" si="6"/>
        <v>5.04151</v>
      </c>
      <c r="I57" s="22">
        <f t="shared" si="6"/>
        <v>5.01758</v>
      </c>
      <c r="J57" s="22">
        <f t="shared" si="6"/>
        <v>4.92305</v>
      </c>
      <c r="K57" s="22">
        <f t="shared" si="7"/>
        <v>4.81009</v>
      </c>
      <c r="L57" s="22">
        <f t="shared" si="7"/>
        <v>4.62519</v>
      </c>
      <c r="M57" s="22">
        <f t="shared" si="7"/>
        <v>4.0569</v>
      </c>
      <c r="N57" s="22">
        <f t="shared" si="7"/>
        <v>3.12594</v>
      </c>
    </row>
    <row r="58" spans="1:14" ht="10.5" customHeight="1">
      <c r="A58" s="17">
        <f t="shared" si="5"/>
        <v>0.0036</v>
      </c>
      <c r="B58" s="32"/>
      <c r="C58" s="20">
        <f t="shared" si="8"/>
        <v>4</v>
      </c>
      <c r="D58" s="19">
        <f t="shared" si="6"/>
        <v>6.69485</v>
      </c>
      <c r="E58" s="19">
        <f t="shared" si="6"/>
        <v>5.52509</v>
      </c>
      <c r="F58" s="19">
        <f t="shared" si="6"/>
        <v>5.22298</v>
      </c>
      <c r="G58" s="19">
        <f t="shared" si="6"/>
        <v>5.13667</v>
      </c>
      <c r="H58" s="19">
        <f t="shared" si="6"/>
        <v>5.04276</v>
      </c>
      <c r="I58" s="19">
        <f t="shared" si="6"/>
        <v>5.01883</v>
      </c>
      <c r="J58" s="19">
        <f t="shared" si="6"/>
        <v>4.92428</v>
      </c>
      <c r="K58" s="19">
        <f t="shared" si="7"/>
        <v>4.81129</v>
      </c>
      <c r="L58" s="19">
        <f t="shared" si="7"/>
        <v>4.62634</v>
      </c>
      <c r="M58" s="19">
        <f t="shared" si="7"/>
        <v>4.05791</v>
      </c>
      <c r="N58" s="19">
        <f t="shared" si="7"/>
        <v>3.12672</v>
      </c>
    </row>
    <row r="59" spans="1:14" ht="10.5" customHeight="1">
      <c r="A59" s="17">
        <f t="shared" si="5"/>
        <v>0.0036</v>
      </c>
      <c r="B59" s="32"/>
      <c r="C59" s="20">
        <f t="shared" si="8"/>
        <v>5</v>
      </c>
      <c r="D59" s="19">
        <f t="shared" si="6"/>
        <v>6.69673</v>
      </c>
      <c r="E59" s="19">
        <f t="shared" si="6"/>
        <v>5.5265</v>
      </c>
      <c r="F59" s="19">
        <f t="shared" si="6"/>
        <v>5.22428</v>
      </c>
      <c r="G59" s="19">
        <f t="shared" si="6"/>
        <v>5.13794</v>
      </c>
      <c r="H59" s="19">
        <f t="shared" si="6"/>
        <v>5.04402</v>
      </c>
      <c r="I59" s="19">
        <f t="shared" si="6"/>
        <v>5.02008</v>
      </c>
      <c r="J59" s="19">
        <f t="shared" si="6"/>
        <v>4.9255</v>
      </c>
      <c r="K59" s="19">
        <f t="shared" si="7"/>
        <v>4.81248</v>
      </c>
      <c r="L59" s="19">
        <f t="shared" si="7"/>
        <v>4.62749</v>
      </c>
      <c r="M59" s="19">
        <f t="shared" si="7"/>
        <v>4.05892</v>
      </c>
      <c r="N59" s="19">
        <f t="shared" si="7"/>
        <v>3.12749</v>
      </c>
    </row>
    <row r="60" spans="1:14" ht="10.5" customHeight="1">
      <c r="A60" s="17">
        <f t="shared" si="5"/>
        <v>0.0036</v>
      </c>
      <c r="B60" s="32"/>
      <c r="C60" s="21">
        <f t="shared" si="8"/>
        <v>6</v>
      </c>
      <c r="D60" s="22">
        <f t="shared" si="6"/>
        <v>6.69862</v>
      </c>
      <c r="E60" s="22">
        <f t="shared" si="6"/>
        <v>5.52791</v>
      </c>
      <c r="F60" s="22">
        <f t="shared" si="6"/>
        <v>5.22558</v>
      </c>
      <c r="G60" s="22">
        <f t="shared" si="6"/>
        <v>5.13922</v>
      </c>
      <c r="H60" s="22">
        <f t="shared" si="6"/>
        <v>5.04527</v>
      </c>
      <c r="I60" s="22">
        <f t="shared" si="6"/>
        <v>5.02133</v>
      </c>
      <c r="J60" s="22">
        <f t="shared" si="6"/>
        <v>4.92673</v>
      </c>
      <c r="K60" s="22">
        <f t="shared" si="7"/>
        <v>4.81368</v>
      </c>
      <c r="L60" s="22">
        <f t="shared" si="7"/>
        <v>4.62864</v>
      </c>
      <c r="M60" s="22">
        <f t="shared" si="7"/>
        <v>4.05993</v>
      </c>
      <c r="N60" s="22">
        <f t="shared" si="7"/>
        <v>3.12827</v>
      </c>
    </row>
    <row r="61" spans="1:14" ht="10.5" customHeight="1">
      <c r="A61" s="17">
        <f t="shared" si="5"/>
        <v>0.0036</v>
      </c>
      <c r="B61" s="32"/>
      <c r="C61" s="20">
        <f t="shared" si="8"/>
        <v>7</v>
      </c>
      <c r="D61" s="19">
        <f t="shared" si="6"/>
        <v>6.70051</v>
      </c>
      <c r="E61" s="19">
        <f t="shared" si="6"/>
        <v>5.52932</v>
      </c>
      <c r="F61" s="19">
        <f t="shared" si="6"/>
        <v>5.22688</v>
      </c>
      <c r="G61" s="19">
        <f t="shared" si="6"/>
        <v>5.1405</v>
      </c>
      <c r="H61" s="19">
        <f t="shared" si="6"/>
        <v>5.04653</v>
      </c>
      <c r="I61" s="19">
        <f t="shared" si="6"/>
        <v>5.02258</v>
      </c>
      <c r="J61" s="19">
        <f t="shared" si="6"/>
        <v>4.92795</v>
      </c>
      <c r="K61" s="19">
        <f t="shared" si="7"/>
        <v>4.81488</v>
      </c>
      <c r="L61" s="19">
        <f t="shared" si="7"/>
        <v>4.62979</v>
      </c>
      <c r="M61" s="19">
        <f t="shared" si="7"/>
        <v>4.06094</v>
      </c>
      <c r="N61" s="19">
        <f t="shared" si="7"/>
        <v>3.12905</v>
      </c>
    </row>
    <row r="62" spans="1:14" ht="10.5" customHeight="1">
      <c r="A62" s="17">
        <f t="shared" si="5"/>
        <v>0.0036</v>
      </c>
      <c r="B62" s="32"/>
      <c r="C62" s="20">
        <f t="shared" si="8"/>
        <v>8</v>
      </c>
      <c r="D62" s="19">
        <f t="shared" si="6"/>
        <v>6.70239</v>
      </c>
      <c r="E62" s="19">
        <f t="shared" si="6"/>
        <v>5.53073</v>
      </c>
      <c r="F62" s="19">
        <f t="shared" si="6"/>
        <v>5.22818</v>
      </c>
      <c r="G62" s="19">
        <f t="shared" si="6"/>
        <v>5.14178</v>
      </c>
      <c r="H62" s="19">
        <f t="shared" si="6"/>
        <v>5.04778</v>
      </c>
      <c r="I62" s="19">
        <f t="shared" si="6"/>
        <v>5.02383</v>
      </c>
      <c r="J62" s="19">
        <f t="shared" si="6"/>
        <v>4.92918</v>
      </c>
      <c r="K62" s="19">
        <f t="shared" si="7"/>
        <v>4.81608</v>
      </c>
      <c r="L62" s="19">
        <f t="shared" si="7"/>
        <v>4.63094</v>
      </c>
      <c r="M62" s="19">
        <f t="shared" si="7"/>
        <v>4.06195</v>
      </c>
      <c r="N62" s="19">
        <f t="shared" si="7"/>
        <v>3.12983</v>
      </c>
    </row>
    <row r="63" spans="1:14" s="25" customFormat="1" ht="10.5" customHeight="1">
      <c r="A63" s="17">
        <f t="shared" si="5"/>
        <v>0.0036</v>
      </c>
      <c r="B63" s="35"/>
      <c r="C63" s="21">
        <f t="shared" si="8"/>
        <v>9</v>
      </c>
      <c r="D63" s="22">
        <f t="shared" si="6"/>
        <v>6.70428</v>
      </c>
      <c r="E63" s="22">
        <f t="shared" si="6"/>
        <v>5.53215</v>
      </c>
      <c r="F63" s="22">
        <f t="shared" si="6"/>
        <v>5.22948</v>
      </c>
      <c r="G63" s="22">
        <f t="shared" si="6"/>
        <v>5.14306</v>
      </c>
      <c r="H63" s="22">
        <f t="shared" si="6"/>
        <v>5.04904</v>
      </c>
      <c r="I63" s="22">
        <f t="shared" si="6"/>
        <v>5.02508</v>
      </c>
      <c r="J63" s="22">
        <f t="shared" si="6"/>
        <v>4.9304</v>
      </c>
      <c r="K63" s="22">
        <f t="shared" si="7"/>
        <v>4.81727</v>
      </c>
      <c r="L63" s="22">
        <f t="shared" si="7"/>
        <v>4.6321</v>
      </c>
      <c r="M63" s="22">
        <f t="shared" si="7"/>
        <v>4.06296</v>
      </c>
      <c r="N63" s="22">
        <f t="shared" si="7"/>
        <v>3.13061</v>
      </c>
    </row>
    <row r="64" spans="1:14" s="25" customFormat="1" ht="10.5" customHeight="1">
      <c r="A64" s="17">
        <f t="shared" si="5"/>
        <v>0.0036</v>
      </c>
      <c r="B64" s="35"/>
      <c r="C64" s="24">
        <f t="shared" si="8"/>
        <v>10</v>
      </c>
      <c r="D64" s="19">
        <f t="shared" si="6"/>
        <v>6.70617</v>
      </c>
      <c r="E64" s="19">
        <f t="shared" si="6"/>
        <v>5.53356</v>
      </c>
      <c r="F64" s="19">
        <f t="shared" si="6"/>
        <v>5.23078</v>
      </c>
      <c r="G64" s="19">
        <f t="shared" si="6"/>
        <v>5.14434</v>
      </c>
      <c r="H64" s="19">
        <f t="shared" si="6"/>
        <v>5.05029</v>
      </c>
      <c r="I64" s="19">
        <f t="shared" si="6"/>
        <v>5.02633</v>
      </c>
      <c r="J64" s="19">
        <f t="shared" si="6"/>
        <v>4.93163</v>
      </c>
      <c r="K64" s="19">
        <f t="shared" si="7"/>
        <v>4.81847</v>
      </c>
      <c r="L64" s="19">
        <f t="shared" si="7"/>
        <v>4.63325</v>
      </c>
      <c r="M64" s="19">
        <f t="shared" si="7"/>
        <v>4.06397</v>
      </c>
      <c r="N64" s="19">
        <f t="shared" si="7"/>
        <v>3.13139</v>
      </c>
    </row>
    <row r="65" spans="1:14" s="28" customFormat="1" ht="10.5" customHeight="1">
      <c r="A65" s="29">
        <f t="shared" si="5"/>
        <v>0.0036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6.70806</v>
      </c>
      <c r="E65" s="19">
        <f t="shared" si="9"/>
        <v>5.53497</v>
      </c>
      <c r="F65" s="19">
        <f t="shared" si="9"/>
        <v>5.23208</v>
      </c>
      <c r="G65" s="19">
        <f t="shared" si="9"/>
        <v>5.14562</v>
      </c>
      <c r="H65" s="19">
        <f t="shared" si="9"/>
        <v>5.05155</v>
      </c>
      <c r="I65" s="19">
        <f t="shared" si="9"/>
        <v>5.02758</v>
      </c>
      <c r="J65" s="19">
        <f t="shared" si="9"/>
        <v>4.93286</v>
      </c>
      <c r="K65" s="19">
        <f t="shared" si="7"/>
        <v>4.81967</v>
      </c>
      <c r="L65" s="19">
        <f t="shared" si="7"/>
        <v>4.6344</v>
      </c>
      <c r="M65" s="19">
        <f t="shared" si="7"/>
        <v>4.06498</v>
      </c>
      <c r="N65" s="19">
        <f t="shared" si="7"/>
        <v>3.13217</v>
      </c>
    </row>
    <row r="66" spans="1:14" s="28" customFormat="1" ht="10.5" customHeight="1">
      <c r="A66" s="29">
        <f t="shared" si="5"/>
        <v>0.0036</v>
      </c>
      <c r="B66" s="36"/>
      <c r="C66" s="21">
        <f t="shared" si="8"/>
        <v>12</v>
      </c>
      <c r="D66" s="22">
        <f t="shared" si="9"/>
        <v>6.70995</v>
      </c>
      <c r="E66" s="22">
        <f t="shared" si="9"/>
        <v>5.53638</v>
      </c>
      <c r="F66" s="22">
        <f t="shared" si="9"/>
        <v>5.23339</v>
      </c>
      <c r="G66" s="22">
        <f t="shared" si="9"/>
        <v>5.1469</v>
      </c>
      <c r="H66" s="22">
        <f t="shared" si="9"/>
        <v>5.05281</v>
      </c>
      <c r="I66" s="22">
        <f t="shared" si="9"/>
        <v>5.02883</v>
      </c>
      <c r="J66" s="22">
        <f t="shared" si="9"/>
        <v>4.93408</v>
      </c>
      <c r="K66" s="22">
        <f t="shared" si="7"/>
        <v>4.82087</v>
      </c>
      <c r="L66" s="22">
        <f t="shared" si="7"/>
        <v>4.63555</v>
      </c>
      <c r="M66" s="22">
        <f t="shared" si="7"/>
        <v>4.06599</v>
      </c>
      <c r="N66" s="22">
        <f t="shared" si="7"/>
        <v>3.13294</v>
      </c>
    </row>
    <row r="67" spans="1:14" s="28" customFormat="1" ht="10.5" customHeight="1">
      <c r="A67" s="29">
        <f t="shared" si="5"/>
        <v>0.0036</v>
      </c>
      <c r="B67" s="36"/>
      <c r="C67" s="24">
        <f t="shared" si="8"/>
        <v>13</v>
      </c>
      <c r="D67" s="19">
        <f t="shared" si="9"/>
        <v>6.71184</v>
      </c>
      <c r="E67" s="19">
        <f t="shared" si="9"/>
        <v>5.5378</v>
      </c>
      <c r="F67" s="19">
        <f t="shared" si="9"/>
        <v>5.23469</v>
      </c>
      <c r="G67" s="19">
        <f t="shared" si="9"/>
        <v>5.14818</v>
      </c>
      <c r="H67" s="19">
        <f t="shared" si="9"/>
        <v>5.05406</v>
      </c>
      <c r="I67" s="19">
        <f t="shared" si="9"/>
        <v>5.03008</v>
      </c>
      <c r="J67" s="19">
        <f t="shared" si="9"/>
        <v>4.93531</v>
      </c>
      <c r="K67" s="19">
        <f t="shared" si="7"/>
        <v>4.82207</v>
      </c>
      <c r="L67" s="19">
        <f t="shared" si="7"/>
        <v>4.63671</v>
      </c>
      <c r="M67" s="19">
        <f t="shared" si="7"/>
        <v>4.067</v>
      </c>
      <c r="N67" s="19">
        <f t="shared" si="7"/>
        <v>3.13372</v>
      </c>
    </row>
    <row r="68" spans="1:14" s="28" customFormat="1" ht="10.5" customHeight="1">
      <c r="A68" s="30">
        <f t="shared" si="5"/>
        <v>0.0036</v>
      </c>
      <c r="B68" s="36"/>
      <c r="C68" s="24">
        <f t="shared" si="8"/>
        <v>14</v>
      </c>
      <c r="D68" s="19">
        <f t="shared" si="9"/>
        <v>6.71373</v>
      </c>
      <c r="E68" s="19">
        <f t="shared" si="9"/>
        <v>5.53921</v>
      </c>
      <c r="F68" s="19">
        <f t="shared" si="9"/>
        <v>5.23599</v>
      </c>
      <c r="G68" s="19">
        <f t="shared" si="9"/>
        <v>5.14946</v>
      </c>
      <c r="H68" s="19">
        <f t="shared" si="9"/>
        <v>5.05532</v>
      </c>
      <c r="I68" s="19">
        <f t="shared" si="9"/>
        <v>5.03133</v>
      </c>
      <c r="J68" s="19">
        <f t="shared" si="9"/>
        <v>4.93654</v>
      </c>
      <c r="K68" s="19">
        <f t="shared" si="7"/>
        <v>4.82327</v>
      </c>
      <c r="L68" s="19">
        <f t="shared" si="7"/>
        <v>4.63786</v>
      </c>
      <c r="M68" s="19">
        <f t="shared" si="7"/>
        <v>4.06801</v>
      </c>
      <c r="N68" s="19">
        <f t="shared" si="7"/>
        <v>3.1345</v>
      </c>
    </row>
    <row r="69" spans="1:14" s="28" customFormat="1" ht="10.5" customHeight="1">
      <c r="A69" s="30">
        <f t="shared" si="5"/>
        <v>0.0036</v>
      </c>
      <c r="B69" s="36"/>
      <c r="C69" s="21">
        <f t="shared" si="8"/>
        <v>15</v>
      </c>
      <c r="D69" s="22">
        <f t="shared" si="9"/>
        <v>6.71562</v>
      </c>
      <c r="E69" s="22">
        <f t="shared" si="9"/>
        <v>5.54063</v>
      </c>
      <c r="F69" s="22">
        <f t="shared" si="9"/>
        <v>5.23729</v>
      </c>
      <c r="G69" s="22">
        <f t="shared" si="9"/>
        <v>5.15074</v>
      </c>
      <c r="H69" s="22">
        <f t="shared" si="9"/>
        <v>5.05658</v>
      </c>
      <c r="I69" s="22">
        <f t="shared" si="9"/>
        <v>5.03258</v>
      </c>
      <c r="J69" s="22">
        <f t="shared" si="9"/>
        <v>4.93777</v>
      </c>
      <c r="K69" s="22">
        <f t="shared" si="7"/>
        <v>4.82447</v>
      </c>
      <c r="L69" s="22">
        <f t="shared" si="7"/>
        <v>4.63901</v>
      </c>
      <c r="M69" s="22">
        <f t="shared" si="7"/>
        <v>4.06902</v>
      </c>
      <c r="N69" s="22">
        <f t="shared" si="7"/>
        <v>3.13528</v>
      </c>
    </row>
    <row r="70" spans="1:14" s="28" customFormat="1" ht="10.5" customHeight="1">
      <c r="A70" s="30">
        <f t="shared" si="5"/>
        <v>0.0036</v>
      </c>
      <c r="B70" s="36"/>
      <c r="C70" s="24">
        <f>C69+1</f>
        <v>16</v>
      </c>
      <c r="D70" s="19">
        <f t="shared" si="9"/>
        <v>6.71751</v>
      </c>
      <c r="E70" s="19">
        <f t="shared" si="9"/>
        <v>5.54204</v>
      </c>
      <c r="F70" s="19">
        <f t="shared" si="9"/>
        <v>5.23859</v>
      </c>
      <c r="G70" s="19">
        <f t="shared" si="9"/>
        <v>5.15202</v>
      </c>
      <c r="H70" s="19">
        <f t="shared" si="9"/>
        <v>5.05784</v>
      </c>
      <c r="I70" s="19">
        <f t="shared" si="9"/>
        <v>5.03383</v>
      </c>
      <c r="J70" s="19">
        <f t="shared" si="9"/>
        <v>4.93899</v>
      </c>
      <c r="K70" s="19">
        <f t="shared" si="7"/>
        <v>4.82567</v>
      </c>
      <c r="L70" s="19">
        <f t="shared" si="7"/>
        <v>4.64017</v>
      </c>
      <c r="M70" s="19">
        <f t="shared" si="7"/>
        <v>4.07004</v>
      </c>
      <c r="N70" s="19">
        <f t="shared" si="7"/>
        <v>3.13606</v>
      </c>
    </row>
    <row r="71" spans="1:14" s="28" customFormat="1" ht="10.5" customHeight="1">
      <c r="A71" s="30">
        <f t="shared" si="5"/>
        <v>0.0036</v>
      </c>
      <c r="B71" s="36"/>
      <c r="C71" s="24">
        <f t="shared" si="8"/>
        <v>17</v>
      </c>
      <c r="D71" s="19">
        <f t="shared" si="9"/>
        <v>6.7194</v>
      </c>
      <c r="E71" s="19">
        <f t="shared" si="9"/>
        <v>5.54346</v>
      </c>
      <c r="F71" s="19">
        <f t="shared" si="9"/>
        <v>5.2399</v>
      </c>
      <c r="G71" s="19">
        <f t="shared" si="9"/>
        <v>5.1533</v>
      </c>
      <c r="H71" s="19">
        <f t="shared" si="9"/>
        <v>5.05909</v>
      </c>
      <c r="I71" s="19">
        <f t="shared" si="9"/>
        <v>5.03509</v>
      </c>
      <c r="J71" s="19">
        <f t="shared" si="9"/>
        <v>4.94022</v>
      </c>
      <c r="K71" s="19">
        <f t="shared" si="7"/>
        <v>4.82687</v>
      </c>
      <c r="L71" s="19">
        <f t="shared" si="7"/>
        <v>4.64132</v>
      </c>
      <c r="M71" s="19">
        <f t="shared" si="7"/>
        <v>4.07105</v>
      </c>
      <c r="N71" s="19">
        <f t="shared" si="7"/>
        <v>3.13684</v>
      </c>
    </row>
    <row r="72" spans="1:14" s="28" customFormat="1" ht="10.5" customHeight="1">
      <c r="A72" s="30">
        <f t="shared" si="5"/>
        <v>0.0036</v>
      </c>
      <c r="B72" s="36"/>
      <c r="C72" s="21">
        <f t="shared" si="8"/>
        <v>18</v>
      </c>
      <c r="D72" s="22">
        <f t="shared" si="9"/>
        <v>6.7213</v>
      </c>
      <c r="E72" s="22">
        <f t="shared" si="9"/>
        <v>5.54487</v>
      </c>
      <c r="F72" s="22">
        <f t="shared" si="9"/>
        <v>5.2412</v>
      </c>
      <c r="G72" s="22">
        <f t="shared" si="9"/>
        <v>5.15458</v>
      </c>
      <c r="H72" s="22">
        <f t="shared" si="9"/>
        <v>5.06035</v>
      </c>
      <c r="I72" s="22">
        <f t="shared" si="9"/>
        <v>5.03634</v>
      </c>
      <c r="J72" s="22">
        <f t="shared" si="9"/>
        <v>4.94145</v>
      </c>
      <c r="K72" s="22">
        <f t="shared" si="7"/>
        <v>4.82807</v>
      </c>
      <c r="L72" s="22">
        <f t="shared" si="7"/>
        <v>4.64248</v>
      </c>
      <c r="M72" s="22">
        <f t="shared" si="7"/>
        <v>4.07206</v>
      </c>
      <c r="N72" s="22">
        <f t="shared" si="7"/>
        <v>3.13762</v>
      </c>
    </row>
    <row r="73" spans="1:14" s="28" customFormat="1" ht="10.5" customHeight="1">
      <c r="A73" s="30">
        <f t="shared" si="5"/>
        <v>0.0036</v>
      </c>
      <c r="B73" s="36"/>
      <c r="C73" s="24">
        <f t="shared" si="8"/>
        <v>19</v>
      </c>
      <c r="D73" s="19">
        <f t="shared" si="9"/>
        <v>6.72319</v>
      </c>
      <c r="E73" s="19">
        <f t="shared" si="9"/>
        <v>5.54629</v>
      </c>
      <c r="F73" s="19">
        <f t="shared" si="9"/>
        <v>5.2425</v>
      </c>
      <c r="G73" s="19">
        <f t="shared" si="9"/>
        <v>5.15586</v>
      </c>
      <c r="H73" s="19">
        <f t="shared" si="9"/>
        <v>5.06161</v>
      </c>
      <c r="I73" s="19">
        <f t="shared" si="9"/>
        <v>5.03759</v>
      </c>
      <c r="J73" s="19">
        <f t="shared" si="9"/>
        <v>4.94268</v>
      </c>
      <c r="K73" s="19">
        <f t="shared" si="7"/>
        <v>4.82927</v>
      </c>
      <c r="L73" s="19">
        <f t="shared" si="7"/>
        <v>4.64363</v>
      </c>
      <c r="M73" s="19">
        <f t="shared" si="7"/>
        <v>4.07307</v>
      </c>
      <c r="N73" s="19">
        <f t="shared" si="7"/>
        <v>3.1384</v>
      </c>
    </row>
    <row r="74" spans="1:14" s="28" customFormat="1" ht="10.5" customHeight="1">
      <c r="A74" s="30">
        <f t="shared" si="5"/>
        <v>0.0036</v>
      </c>
      <c r="B74" s="36"/>
      <c r="C74" s="24">
        <f t="shared" si="8"/>
        <v>20</v>
      </c>
      <c r="D74" s="19">
        <f t="shared" si="9"/>
        <v>6.72508</v>
      </c>
      <c r="E74" s="19">
        <f t="shared" si="9"/>
        <v>5.5477</v>
      </c>
      <c r="F74" s="19">
        <f t="shared" si="9"/>
        <v>5.24381</v>
      </c>
      <c r="G74" s="19">
        <f t="shared" si="9"/>
        <v>5.15715</v>
      </c>
      <c r="H74" s="19">
        <f t="shared" si="9"/>
        <v>5.06287</v>
      </c>
      <c r="I74" s="19">
        <f t="shared" si="9"/>
        <v>5.03884</v>
      </c>
      <c r="J74" s="19">
        <f t="shared" si="9"/>
        <v>4.94391</v>
      </c>
      <c r="K74" s="19">
        <f t="shared" si="7"/>
        <v>4.83047</v>
      </c>
      <c r="L74" s="19">
        <f t="shared" si="7"/>
        <v>4.64479</v>
      </c>
      <c r="M74" s="19">
        <f t="shared" si="7"/>
        <v>4.07409</v>
      </c>
      <c r="N74" s="19">
        <f t="shared" si="7"/>
        <v>3.13918</v>
      </c>
    </row>
    <row r="75" spans="1:14" s="28" customFormat="1" ht="10.5" customHeight="1">
      <c r="A75" s="30">
        <f t="shared" si="5"/>
        <v>0.0036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6.72698</v>
      </c>
      <c r="E75" s="22">
        <f t="shared" si="10"/>
        <v>5.54912</v>
      </c>
      <c r="F75" s="22">
        <f t="shared" si="10"/>
        <v>5.24511</v>
      </c>
      <c r="G75" s="22">
        <f t="shared" si="10"/>
        <v>5.15843</v>
      </c>
      <c r="H75" s="22">
        <f t="shared" si="10"/>
        <v>5.06413</v>
      </c>
      <c r="I75" s="22">
        <f t="shared" si="10"/>
        <v>5.0401</v>
      </c>
      <c r="J75" s="22">
        <f t="shared" si="10"/>
        <v>4.94514</v>
      </c>
      <c r="K75" s="22">
        <f t="shared" si="7"/>
        <v>4.83167</v>
      </c>
      <c r="L75" s="22">
        <f t="shared" si="7"/>
        <v>4.64594</v>
      </c>
      <c r="M75" s="22">
        <f t="shared" si="7"/>
        <v>4.0751</v>
      </c>
      <c r="N75" s="22">
        <f t="shared" si="7"/>
        <v>3.13996</v>
      </c>
    </row>
    <row r="76" spans="1:14" s="28" customFormat="1" ht="10.5" customHeight="1">
      <c r="A76" s="30">
        <f t="shared" si="5"/>
        <v>0.0036</v>
      </c>
      <c r="B76" s="36"/>
      <c r="C76" s="24">
        <f t="shared" si="8"/>
        <v>22</v>
      </c>
      <c r="D76" s="19">
        <f t="shared" si="10"/>
        <v>6.72887</v>
      </c>
      <c r="E76" s="19">
        <f t="shared" si="10"/>
        <v>5.55054</v>
      </c>
      <c r="F76" s="19">
        <f t="shared" si="10"/>
        <v>5.24642</v>
      </c>
      <c r="G76" s="19">
        <f t="shared" si="10"/>
        <v>5.15971</v>
      </c>
      <c r="H76" s="19">
        <f t="shared" si="10"/>
        <v>5.06539</v>
      </c>
      <c r="I76" s="19">
        <f t="shared" si="10"/>
        <v>5.04135</v>
      </c>
      <c r="J76" s="19">
        <f t="shared" si="10"/>
        <v>4.94637</v>
      </c>
      <c r="K76" s="19">
        <f t="shared" si="7"/>
        <v>4.83287</v>
      </c>
      <c r="L76" s="19">
        <f t="shared" si="7"/>
        <v>4.6471</v>
      </c>
      <c r="M76" s="19">
        <f t="shared" si="7"/>
        <v>4.07611</v>
      </c>
      <c r="N76" s="19">
        <f t="shared" si="7"/>
        <v>3.14075</v>
      </c>
    </row>
    <row r="77" spans="1:14" s="28" customFormat="1" ht="10.5" customHeight="1">
      <c r="A77" s="30">
        <f t="shared" si="5"/>
        <v>0.0036</v>
      </c>
      <c r="B77" s="36"/>
      <c r="C77" s="24">
        <f t="shared" si="8"/>
        <v>23</v>
      </c>
      <c r="D77" s="19">
        <f t="shared" si="10"/>
        <v>6.73077</v>
      </c>
      <c r="E77" s="19">
        <f t="shared" si="10"/>
        <v>5.55195</v>
      </c>
      <c r="F77" s="19">
        <f t="shared" si="10"/>
        <v>5.24772</v>
      </c>
      <c r="G77" s="19">
        <f t="shared" si="10"/>
        <v>5.161</v>
      </c>
      <c r="H77" s="19">
        <f t="shared" si="10"/>
        <v>5.06665</v>
      </c>
      <c r="I77" s="19">
        <f t="shared" si="10"/>
        <v>5.0426</v>
      </c>
      <c r="J77" s="19">
        <f t="shared" si="10"/>
        <v>4.9476</v>
      </c>
      <c r="K77" s="19">
        <f t="shared" si="7"/>
        <v>4.83408</v>
      </c>
      <c r="L77" s="19">
        <f t="shared" si="7"/>
        <v>4.64825</v>
      </c>
      <c r="M77" s="19">
        <f t="shared" si="7"/>
        <v>4.07713</v>
      </c>
      <c r="N77" s="19">
        <f t="shared" si="7"/>
        <v>3.14153</v>
      </c>
    </row>
    <row r="78" spans="1:14" s="28" customFormat="1" ht="10.5" customHeight="1">
      <c r="A78" s="30">
        <f t="shared" si="5"/>
        <v>0.0036</v>
      </c>
      <c r="B78" s="36"/>
      <c r="C78" s="21">
        <f t="shared" si="8"/>
        <v>24</v>
      </c>
      <c r="D78" s="22">
        <f t="shared" si="10"/>
        <v>6.73266</v>
      </c>
      <c r="E78" s="22">
        <f t="shared" si="10"/>
        <v>5.55337</v>
      </c>
      <c r="F78" s="22">
        <f t="shared" si="10"/>
        <v>5.24903</v>
      </c>
      <c r="G78" s="22">
        <f t="shared" si="10"/>
        <v>5.16228</v>
      </c>
      <c r="H78" s="22">
        <f t="shared" si="10"/>
        <v>5.06791</v>
      </c>
      <c r="I78" s="22">
        <f t="shared" si="10"/>
        <v>5.04386</v>
      </c>
      <c r="J78" s="22">
        <f t="shared" si="10"/>
        <v>4.94883</v>
      </c>
      <c r="K78" s="22">
        <f t="shared" si="7"/>
        <v>4.83528</v>
      </c>
      <c r="L78" s="22">
        <f t="shared" si="7"/>
        <v>4.64941</v>
      </c>
      <c r="M78" s="22">
        <f t="shared" si="7"/>
        <v>4.07814</v>
      </c>
      <c r="N78" s="22">
        <f t="shared" si="7"/>
        <v>3.14231</v>
      </c>
    </row>
    <row r="79" spans="1:14" s="28" customFormat="1" ht="10.5" customHeight="1">
      <c r="A79" s="30">
        <f t="shared" si="5"/>
        <v>0.0036</v>
      </c>
      <c r="B79" s="36"/>
      <c r="C79" s="24">
        <f t="shared" si="8"/>
        <v>25</v>
      </c>
      <c r="D79" s="19">
        <f t="shared" si="10"/>
        <v>6.73456</v>
      </c>
      <c r="E79" s="19">
        <f t="shared" si="10"/>
        <v>5.55479</v>
      </c>
      <c r="F79" s="19">
        <f t="shared" si="10"/>
        <v>5.25033</v>
      </c>
      <c r="G79" s="19">
        <f t="shared" si="10"/>
        <v>5.16356</v>
      </c>
      <c r="H79" s="19">
        <f t="shared" si="10"/>
        <v>5.06917</v>
      </c>
      <c r="I79" s="19">
        <f t="shared" si="10"/>
        <v>5.04511</v>
      </c>
      <c r="J79" s="19">
        <f t="shared" si="10"/>
        <v>4.95006</v>
      </c>
      <c r="K79" s="19">
        <f t="shared" si="7"/>
        <v>4.83648</v>
      </c>
      <c r="L79" s="19">
        <f t="shared" si="7"/>
        <v>4.65056</v>
      </c>
      <c r="M79" s="19">
        <f t="shared" si="7"/>
        <v>4.07916</v>
      </c>
      <c r="N79" s="19">
        <f t="shared" si="7"/>
        <v>3.14309</v>
      </c>
    </row>
    <row r="80" spans="1:14" s="28" customFormat="1" ht="10.5" customHeight="1">
      <c r="A80" s="30">
        <f t="shared" si="5"/>
        <v>0.0036</v>
      </c>
      <c r="B80" s="36"/>
      <c r="C80" s="24">
        <f t="shared" si="8"/>
        <v>26</v>
      </c>
      <c r="D80" s="19">
        <f t="shared" si="10"/>
        <v>6.73646</v>
      </c>
      <c r="E80" s="19">
        <f t="shared" si="10"/>
        <v>5.55621</v>
      </c>
      <c r="F80" s="19">
        <f t="shared" si="10"/>
        <v>5.25164</v>
      </c>
      <c r="G80" s="19">
        <f t="shared" si="10"/>
        <v>5.16485</v>
      </c>
      <c r="H80" s="19">
        <f t="shared" si="10"/>
        <v>5.07043</v>
      </c>
      <c r="I80" s="19">
        <f t="shared" si="10"/>
        <v>5.04637</v>
      </c>
      <c r="J80" s="19">
        <f t="shared" si="10"/>
        <v>4.95129</v>
      </c>
      <c r="K80" s="19">
        <f t="shared" si="7"/>
        <v>4.83768</v>
      </c>
      <c r="L80" s="19">
        <f t="shared" si="7"/>
        <v>4.65172</v>
      </c>
      <c r="M80" s="19">
        <f t="shared" si="7"/>
        <v>4.08017</v>
      </c>
      <c r="N80" s="19">
        <f t="shared" si="7"/>
        <v>3.14387</v>
      </c>
    </row>
    <row r="81" spans="1:14" s="28" customFormat="1" ht="10.5" customHeight="1">
      <c r="A81" s="30">
        <f t="shared" si="5"/>
        <v>0.0036</v>
      </c>
      <c r="B81" s="36"/>
      <c r="C81" s="21">
        <f t="shared" si="8"/>
        <v>27</v>
      </c>
      <c r="D81" s="22">
        <f t="shared" si="10"/>
        <v>6.73835</v>
      </c>
      <c r="E81" s="22">
        <f t="shared" si="10"/>
        <v>5.55763</v>
      </c>
      <c r="F81" s="22">
        <f t="shared" si="10"/>
        <v>5.25294</v>
      </c>
      <c r="G81" s="22">
        <f t="shared" si="10"/>
        <v>5.16613</v>
      </c>
      <c r="H81" s="22">
        <f t="shared" si="10"/>
        <v>5.07169</v>
      </c>
      <c r="I81" s="22">
        <f t="shared" si="10"/>
        <v>5.04762</v>
      </c>
      <c r="J81" s="22">
        <f t="shared" si="10"/>
        <v>4.95252</v>
      </c>
      <c r="K81" s="22">
        <f t="shared" si="7"/>
        <v>4.83889</v>
      </c>
      <c r="L81" s="22">
        <f t="shared" si="7"/>
        <v>4.65288</v>
      </c>
      <c r="M81" s="22">
        <f t="shared" si="7"/>
        <v>4.08119</v>
      </c>
      <c r="N81" s="22">
        <f t="shared" si="7"/>
        <v>3.14465</v>
      </c>
    </row>
    <row r="82" spans="1:14" s="28" customFormat="1" ht="10.5" customHeight="1">
      <c r="A82" s="30">
        <f t="shared" si="5"/>
        <v>0.0036</v>
      </c>
      <c r="B82" s="36"/>
      <c r="C82" s="24">
        <f t="shared" si="8"/>
        <v>28</v>
      </c>
      <c r="D82" s="19">
        <f t="shared" si="10"/>
        <v>6.74025</v>
      </c>
      <c r="E82" s="19">
        <f t="shared" si="10"/>
        <v>5.55905</v>
      </c>
      <c r="F82" s="19">
        <f t="shared" si="10"/>
        <v>5.25425</v>
      </c>
      <c r="G82" s="19">
        <f t="shared" si="10"/>
        <v>5.16742</v>
      </c>
      <c r="H82" s="19">
        <f t="shared" si="10"/>
        <v>5.07295</v>
      </c>
      <c r="I82" s="19">
        <f t="shared" si="10"/>
        <v>5.04888</v>
      </c>
      <c r="J82" s="19">
        <f t="shared" si="10"/>
        <v>4.95376</v>
      </c>
      <c r="K82" s="19">
        <f t="shared" si="7"/>
        <v>4.84009</v>
      </c>
      <c r="L82" s="19">
        <f t="shared" si="7"/>
        <v>4.65404</v>
      </c>
      <c r="M82" s="19">
        <f t="shared" si="7"/>
        <v>4.0822</v>
      </c>
      <c r="N82" s="19">
        <f t="shared" si="7"/>
        <v>3.14544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5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53119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2012-01-03T08:40:17Z</dcterms:created>
  <dcterms:modified xsi:type="dcterms:W3CDTF">2012-01-03T10:14:07Z</dcterms:modified>
  <cp:category/>
  <cp:version/>
  <cp:contentType/>
  <cp:contentStatus/>
</cp:coreProperties>
</file>